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<sst xmlns="http://schemas.openxmlformats.org/spreadsheetml/2006/main" count="47" uniqueCount="47">
  <si>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表5</t>
  </si>
  <si>
    <t>一般公共预算支出表</t>
  </si>
  <si>
    <t>单位：万元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</si>
  <si>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</si>
  <si>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</si>
  <si>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</si>
  <si>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</si>
  <si>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</si>
  <si>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</si>
  <si>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</si>
  <si>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</si>
  <si>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201</t>
  </si>
  <si>
    <t>一般公共服务支出</t>
  </si>
  <si>
    <t>20129</t>
  </si>
  <si>
    <t>群众团体事务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</si>
  <si>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</si>
  <si>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</si>
  <si>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</si>
  <si>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</si>
  <si>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</si>
  <si>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</si>
  <si>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</si>
  <si>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</si>
  <si>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</si>
  <si>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</si>
  <si>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</si>
  <si>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</si>
  <si>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</si>
  <si>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</si>
  <si>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</si>
  <si>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</si>
  <si>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</si>
  <si>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</si>
  <si>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213</t>
  </si>
  <si>
    <t>农林水支出</t>
  </si>
  <si>
    <t>21303</t>
  </si>
  <si>
    <t>水利</t>
  </si>
  <si>
    <t>水利工程运行与维护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</si>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</sst>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13" workbookViewId="0">
      <selection activeCell="D33" sqref="D33"/>
    </sheetView>
  </sheetViews>
  <sheetFormatPr defaultColWidth="9" defaultRowHeight="13.5" outlineLevelCol="7"/>
  <cols>
    <col min="1" max="1" width="28.625" style="1" customWidth="1"/>
    <col min="2" max="2" width="42.875" style="1" customWidth="1"/>
    <col min="3" max="7" width="28.625" style="1" customWidth="1"/>
    <col min="8" max="8" width="2.625" style="1" customWidth="1"/>
    <col min="9" max="16384" width="9" style="1"/>
  </cols>
  <sheetData>
    <row r="1" s="1" customFormat="1" ht="18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7.25" customHeight="1" spans="7:7">
      <c r="G3" s="4" t="s">
        <v>2</v>
      </c>
    </row>
    <row r="4" s="1" customFormat="1" ht="22.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/>
      <c r="F4" s="5"/>
      <c r="G4" s="5" t="s">
        <v>7</v>
      </c>
      <c r="H4" s="6"/>
    </row>
    <row r="5" s="1" customFormat="1" ht="22.5" customHeight="1" spans="1:8">
      <c r="A5" s="5"/>
      <c r="B5" s="5"/>
      <c r="C5" s="5"/>
      <c r="D5" s="5" t="s">
        <v>8</v>
      </c>
      <c r="E5" s="5" t="s">
        <v>9</v>
      </c>
      <c r="F5" s="5" t="s">
        <v>10</v>
      </c>
      <c r="G5" s="5"/>
      <c r="H5" s="6"/>
    </row>
    <row r="6" s="1" customFormat="1" ht="26.25" customHeight="1" spans="1:8">
      <c r="A6" s="7" t="s">
        <v>11</v>
      </c>
      <c r="B6" s="7" t="s">
        <v>12</v>
      </c>
      <c r="C6" s="8">
        <f t="shared" ref="C6:F6" si="0">17927.2/10000</f>
        <v>1.79272</v>
      </c>
      <c r="D6" s="8">
        <f t="shared" si="0"/>
        <v>1.79272</v>
      </c>
      <c r="E6" s="9">
        <v>0</v>
      </c>
      <c r="F6" s="8">
        <f t="shared" si="0"/>
        <v>1.79272</v>
      </c>
      <c r="G6" s="9">
        <v>0</v>
      </c>
      <c r="H6" s="10"/>
    </row>
    <row r="7" s="1" customFormat="1" ht="26.25" customHeight="1" spans="1:8">
      <c r="A7" s="7" t="s">
        <v>13</v>
      </c>
      <c r="B7" s="11" t="s">
        <v>14</v>
      </c>
      <c r="C7" s="8">
        <f t="shared" ref="C7:F7" si="1">17927.2/10000</f>
        <v>1.79272</v>
      </c>
      <c r="D7" s="8">
        <f t="shared" si="1"/>
        <v>1.79272</v>
      </c>
      <c r="E7" s="9">
        <v>0</v>
      </c>
      <c r="F7" s="8">
        <f t="shared" si="1"/>
        <v>1.79272</v>
      </c>
      <c r="G7" s="9">
        <v>0</v>
      </c>
      <c r="H7" s="10"/>
    </row>
    <row r="8" s="1" customFormat="1" ht="26.25" customHeight="1" spans="1:8">
      <c r="A8" s="7" t="s">
        <v>15</v>
      </c>
      <c r="B8" s="12" t="s">
        <v>16</v>
      </c>
      <c r="C8" s="8">
        <f t="shared" ref="C8:F8" si="2">17927.2/10000</f>
        <v>1.79272</v>
      </c>
      <c r="D8" s="8">
        <f t="shared" si="2"/>
        <v>1.79272</v>
      </c>
      <c r="E8" s="9">
        <v>0</v>
      </c>
      <c r="F8" s="8">
        <f t="shared" si="2"/>
        <v>1.79272</v>
      </c>
      <c r="G8" s="9">
        <v>0</v>
      </c>
      <c r="H8" s="10"/>
    </row>
    <row r="9" s="1" customFormat="1" ht="26.25" customHeight="1" spans="1:8">
      <c r="A9" s="7" t="s">
        <v>17</v>
      </c>
      <c r="B9" s="7" t="s">
        <v>18</v>
      </c>
      <c r="C9" s="8">
        <f>323320.75/10000</f>
        <v>32.332075</v>
      </c>
      <c r="D9" s="8">
        <f>323320.75/10000</f>
        <v>32.332075</v>
      </c>
      <c r="E9" s="8">
        <f>323320.75/10000</f>
        <v>32.332075</v>
      </c>
      <c r="F9" s="9">
        <v>0</v>
      </c>
      <c r="G9" s="9">
        <v>0</v>
      </c>
      <c r="H9" s="10"/>
    </row>
    <row r="10" s="1" customFormat="1" ht="26.25" customHeight="1" spans="1:8">
      <c r="A10" s="7" t="s">
        <v>19</v>
      </c>
      <c r="B10" s="11" t="s">
        <v>20</v>
      </c>
      <c r="C10" s="8">
        <f>323320.75/10000</f>
        <v>32.332075</v>
      </c>
      <c r="D10" s="8">
        <f>323320.75/10000</f>
        <v>32.332075</v>
      </c>
      <c r="E10" s="8">
        <f>323320.75/10000</f>
        <v>32.332075</v>
      </c>
      <c r="F10" s="9">
        <v>0</v>
      </c>
      <c r="G10" s="9">
        <v>0</v>
      </c>
      <c r="H10" s="10"/>
    </row>
    <row r="11" s="1" customFormat="1" ht="26.25" customHeight="1" spans="1:8">
      <c r="A11" s="7" t="s">
        <v>21</v>
      </c>
      <c r="B11" s="12" t="s">
        <v>22</v>
      </c>
      <c r="C11" s="8">
        <f>131436/10000</f>
        <v>13.1436</v>
      </c>
      <c r="D11" s="8">
        <f>131436/10000</f>
        <v>13.1436</v>
      </c>
      <c r="E11" s="8">
        <f>131436/10000</f>
        <v>13.1436</v>
      </c>
      <c r="F11" s="9">
        <v>0</v>
      </c>
      <c r="G11" s="9">
        <v>0</v>
      </c>
      <c r="H11" s="10"/>
    </row>
    <row r="12" s="1" customFormat="1" ht="26.25" customHeight="1" spans="1:8">
      <c r="A12" s="7" t="s">
        <v>23</v>
      </c>
      <c r="B12" s="12" t="s">
        <v>24</v>
      </c>
      <c r="C12" s="8">
        <f>127923.16/10000</f>
        <v>12.792316</v>
      </c>
      <c r="D12" s="8">
        <f>127923.16/10000</f>
        <v>12.792316</v>
      </c>
      <c r="E12" s="8">
        <f>127923.16/10000</f>
        <v>12.792316</v>
      </c>
      <c r="F12" s="9">
        <v>0</v>
      </c>
      <c r="G12" s="9">
        <v>0</v>
      </c>
      <c r="H12" s="10"/>
    </row>
    <row r="13" s="1" customFormat="1" ht="26.25" customHeight="1" spans="1:8">
      <c r="A13" s="7" t="s">
        <v>25</v>
      </c>
      <c r="B13" s="12" t="s">
        <v>26</v>
      </c>
      <c r="C13" s="8">
        <f>63961.59/10000</f>
        <v>6.396159</v>
      </c>
      <c r="D13" s="8">
        <f>63961.59/10000</f>
        <v>6.396159</v>
      </c>
      <c r="E13" s="8">
        <f>63961.59/10000</f>
        <v>6.396159</v>
      </c>
      <c r="F13" s="9">
        <v>0</v>
      </c>
      <c r="G13" s="9">
        <v>0</v>
      </c>
      <c r="H13" s="10"/>
    </row>
    <row r="14" s="1" customFormat="1" ht="26.25" customHeight="1" spans="1:8">
      <c r="A14" s="7" t="s">
        <v>27</v>
      </c>
      <c r="B14" s="7" t="s">
        <v>28</v>
      </c>
      <c r="C14" s="8">
        <f t="shared" ref="C14:C16" si="3">70504.79/10000</f>
        <v>7.050479</v>
      </c>
      <c r="D14" s="8">
        <f t="shared" ref="D14:D16" si="4">70504.79/10000</f>
        <v>7.050479</v>
      </c>
      <c r="E14" s="8">
        <f t="shared" ref="E14:E16" si="5">70504.79/10000</f>
        <v>7.050479</v>
      </c>
      <c r="F14" s="9">
        <v>0</v>
      </c>
      <c r="G14" s="9">
        <v>0</v>
      </c>
      <c r="H14" s="10"/>
    </row>
    <row r="15" s="1" customFormat="1" ht="26.25" customHeight="1" spans="1:8">
      <c r="A15" s="7" t="s">
        <v>29</v>
      </c>
      <c r="B15" s="11" t="s">
        <v>30</v>
      </c>
      <c r="C15" s="8">
        <f t="shared" si="3"/>
        <v>7.050479</v>
      </c>
      <c r="D15" s="8">
        <f t="shared" si="4"/>
        <v>7.050479</v>
      </c>
      <c r="E15" s="8">
        <f t="shared" si="5"/>
        <v>7.050479</v>
      </c>
      <c r="F15" s="9">
        <v>0</v>
      </c>
      <c r="G15" s="9">
        <v>0</v>
      </c>
      <c r="H15" s="10"/>
    </row>
    <row r="16" s="1" customFormat="1" ht="26.25" customHeight="1" spans="1:8">
      <c r="A16" s="7" t="s">
        <v>31</v>
      </c>
      <c r="B16" s="12" t="s">
        <v>32</v>
      </c>
      <c r="C16" s="8">
        <f t="shared" si="3"/>
        <v>7.050479</v>
      </c>
      <c r="D16" s="8">
        <f t="shared" si="4"/>
        <v>7.050479</v>
      </c>
      <c r="E16" s="8">
        <f t="shared" si="5"/>
        <v>7.050479</v>
      </c>
      <c r="F16" s="9">
        <v>0</v>
      </c>
      <c r="G16" s="9">
        <v>0</v>
      </c>
      <c r="H16" s="10"/>
    </row>
    <row r="17" s="1" customFormat="1" ht="26.25" customHeight="1" spans="1:8">
      <c r="A17" s="7" t="s">
        <v>33</v>
      </c>
      <c r="B17" s="7" t="s">
        <v>34</v>
      </c>
      <c r="C17" s="8">
        <v>749.96</v>
      </c>
      <c r="D17" s="9">
        <f>1059239.76/10000</f>
        <v>105.923976</v>
      </c>
      <c r="E17" s="9">
        <v>92.85</v>
      </c>
      <c r="F17" s="9">
        <f>130768.73/10000</f>
        <v>13.076873</v>
      </c>
      <c r="G17" s="9">
        <v>644.04</v>
      </c>
      <c r="H17" s="10"/>
    </row>
    <row r="18" s="1" customFormat="1" ht="26.25" customHeight="1" spans="1:8">
      <c r="A18" s="7" t="s">
        <v>35</v>
      </c>
      <c r="B18" s="11" t="s">
        <v>36</v>
      </c>
      <c r="C18" s="8">
        <v>749.96</v>
      </c>
      <c r="D18" s="9">
        <f>1059239.76/10000</f>
        <v>105.923976</v>
      </c>
      <c r="E18" s="9">
        <v>92.85</v>
      </c>
      <c r="F18" s="9">
        <f>130768.73/10000</f>
        <v>13.076873</v>
      </c>
      <c r="G18" s="9">
        <v>644.04</v>
      </c>
      <c r="H18" s="10"/>
    </row>
    <row r="19" s="1" customFormat="1" ht="26.25" customHeight="1" spans="1:8">
      <c r="A19" s="7">
        <v>2130306</v>
      </c>
      <c r="B19" s="12" t="s">
        <v>37</v>
      </c>
      <c r="C19" s="8">
        <v>89</v>
      </c>
      <c r="D19" s="9"/>
      <c r="E19" s="9"/>
      <c r="F19" s="9"/>
      <c r="G19" s="9">
        <v>89</v>
      </c>
      <c r="H19" s="10"/>
    </row>
    <row r="20" s="1" customFormat="1" ht="26.25" customHeight="1" spans="1:8">
      <c r="A20" s="7" t="s">
        <v>38</v>
      </c>
      <c r="B20" s="12" t="s">
        <v>39</v>
      </c>
      <c r="C20" s="8">
        <v>660.96</v>
      </c>
      <c r="D20" s="9">
        <f>1059239.76/10000</f>
        <v>105.923976</v>
      </c>
      <c r="E20" s="9">
        <v>92.85</v>
      </c>
      <c r="F20" s="9">
        <f>130768.73/10000</f>
        <v>13.076873</v>
      </c>
      <c r="G20" s="9">
        <v>555.04</v>
      </c>
      <c r="H20" s="10"/>
    </row>
    <row r="21" s="1" customFormat="1" ht="26.25" customHeight="1" spans="1:8">
      <c r="A21" s="7" t="s">
        <v>40</v>
      </c>
      <c r="B21" s="7" t="s">
        <v>41</v>
      </c>
      <c r="C21" s="8">
        <f t="shared" ref="C21:C23" si="6">112807.66/10000</f>
        <v>11.280766</v>
      </c>
      <c r="D21" s="8">
        <f t="shared" ref="D21:D23" si="7">112807.66/10000</f>
        <v>11.280766</v>
      </c>
      <c r="E21" s="8">
        <f t="shared" ref="E21:E23" si="8">112807.66/10000</f>
        <v>11.280766</v>
      </c>
      <c r="F21" s="9">
        <v>0</v>
      </c>
      <c r="G21" s="9">
        <v>0</v>
      </c>
      <c r="H21" s="10"/>
    </row>
    <row r="22" s="1" customFormat="1" ht="26.25" customHeight="1" spans="1:8">
      <c r="A22" s="7" t="s">
        <v>42</v>
      </c>
      <c r="B22" s="11" t="s">
        <v>43</v>
      </c>
      <c r="C22" s="8">
        <f t="shared" si="6"/>
        <v>11.280766</v>
      </c>
      <c r="D22" s="8">
        <f t="shared" si="7"/>
        <v>11.280766</v>
      </c>
      <c r="E22" s="8">
        <f t="shared" si="8"/>
        <v>11.280766</v>
      </c>
      <c r="F22" s="9">
        <v>0</v>
      </c>
      <c r="G22" s="9">
        <v>0</v>
      </c>
      <c r="H22" s="10"/>
    </row>
    <row r="23" s="1" customFormat="1" ht="26.25" customHeight="1" spans="1:8">
      <c r="A23" s="7" t="s">
        <v>44</v>
      </c>
      <c r="B23" s="12" t="s">
        <v>45</v>
      </c>
      <c r="C23" s="8">
        <f t="shared" si="6"/>
        <v>11.280766</v>
      </c>
      <c r="D23" s="8">
        <f t="shared" si="7"/>
        <v>11.280766</v>
      </c>
      <c r="E23" s="8">
        <f t="shared" si="8"/>
        <v>11.280766</v>
      </c>
      <c r="F23" s="9">
        <v>0</v>
      </c>
      <c r="G23" s="9">
        <v>0</v>
      </c>
      <c r="H23" s="10"/>
    </row>
    <row r="24" s="1" customFormat="1" ht="26.25" customHeight="1" spans="1:8">
      <c r="A24" s="13" t="s">
        <v>46</v>
      </c>
      <c r="B24" s="13"/>
      <c r="C24" s="8">
        <v>802.42</v>
      </c>
      <c r="D24" s="8">
        <f>1583800.16/10000</f>
        <v>158.380016</v>
      </c>
      <c r="E24" s="8">
        <f>1435104.23/10000</f>
        <v>143.510423</v>
      </c>
      <c r="F24" s="8">
        <f>148695.93/10000</f>
        <v>14.869593</v>
      </c>
      <c r="G24" s="8">
        <v>644.04</v>
      </c>
      <c r="H24" s="14"/>
    </row>
  </sheetData>
  <mergeCells count="8">
    <mergeCell ref="A1:G1"/>
    <mergeCell ref="A2:G2"/>
    <mergeCell ref="D4:F4"/>
    <mergeCell ref="A24:B24"/>
    <mergeCell ref="A4:A5"/>
    <mergeCell ref="B4:B5"/>
    <mergeCell ref="C4:C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真挚</cp:lastModifiedBy>
  <dcterms:created xsi:type="dcterms:W3CDTF">2025-02-10T02:18:00Z</dcterms:created>
  <dcterms:modified xsi:type="dcterms:W3CDTF">2025-02-12T02:39:51Z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998D23A37C504DB2B5111042907AB7CC_13</vt:lpwstr>
  </property>
  <property fmtid="{D5CDD505-2E9C-101B-9397-08002B2CF9AE}" pid="3" name="KSOProductBuildVer">
    <vt:lpwstr>2052-12.1.0.19770</vt:lpwstr>
  </property>
</Properties>
</file>